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<sst xmlns="http://schemas.openxmlformats.org/spreadsheetml/2006/main" count="11" uniqueCount="10">
  <si>
    <t>Watts</t>
  </si>
  <si>
    <t>w (mm)</t>
  </si>
  <si>
    <t>l (mm)</t>
  </si>
  <si>
    <t>W/sqm</t>
  </si>
  <si>
    <t>W/sqin</t>
  </si>
  <si>
    <t>specific heat (J/gK)</t>
  </si>
  <si>
    <t>thickness</t>
  </si>
  <si>
    <t>density (g/mm^3)</t>
  </si>
  <si>
    <t>mass/sqm (g)</t>
  </si>
  <si>
    <t>hot rate (K/s)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</si>
</sst>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B6D7A8"/>
        <bgColor rgb="FFB6D7A8"/>
      </patternFill>
    </fill>
    <fill>
      <patternFill patternType="solid">
        <fgColor rgb="FFFFE599"/>
        <bgColor rgb="FFFFE599"/>
      </patternFill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1" xfId="0" applyFont="1" applyNumberFormat="1"/>
    <xf borderId="0" fillId="0" fontId="1" numFmtId="2" xfId="0" applyFont="1" applyNumberFormat="1"/>
    <xf borderId="0" fillId="2" fontId="1" numFmtId="0" xfId="0" applyAlignment="1" applyFill="1" applyFont="1">
      <alignment readingOrder="0"/>
    </xf>
    <xf borderId="0" fillId="0" fontId="1" numFmtId="0" xfId="0" applyFont="1"/>
    <xf borderId="0" fillId="2" fontId="1" numFmtId="1" xfId="0" applyAlignment="1" applyFont="1" applyNumberFormat="1">
      <alignment readingOrder="0"/>
    </xf>
    <xf borderId="0" fillId="3" fontId="1" numFmtId="0" xfId="0" applyFill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3">
      <c r="B3" s="1" t="s">
        <v>0</v>
      </c>
      <c r="C3" s="1">
        <v>1500.0</v>
      </c>
      <c r="D3" s="1">
        <v>1350.0</v>
      </c>
      <c r="E3" s="1">
        <v>500.0</v>
      </c>
      <c r="F3" s="1">
        <v>500.0</v>
      </c>
      <c r="G3" s="1">
        <v>720.0</v>
      </c>
      <c r="H3" s="1">
        <v>320.0</v>
      </c>
      <c r="I3" s="1">
        <v>600.0</v>
      </c>
    </row>
    <row r="4">
      <c r="B4" s="1" t="s">
        <v>1</v>
      </c>
      <c r="C4" s="1">
        <v>400.0</v>
      </c>
      <c r="D4" s="1">
        <v>405.0</v>
      </c>
      <c r="E4" s="1">
        <v>150.0</v>
      </c>
      <c r="F4" s="1">
        <f t="shared" ref="F4:F5" si="1">6*25.4</f>
        <v>152.4</v>
      </c>
      <c r="G4" s="1">
        <v>300.0</v>
      </c>
      <c r="H4" s="1">
        <v>200.0</v>
      </c>
      <c r="I4" s="1">
        <v>280.0</v>
      </c>
    </row>
    <row r="5">
      <c r="B5" s="1" t="s">
        <v>2</v>
      </c>
      <c r="C5" s="1">
        <v>400.0</v>
      </c>
      <c r="D5" s="1">
        <v>265.0</v>
      </c>
      <c r="E5" s="1">
        <v>150.0</v>
      </c>
      <c r="F5" s="1">
        <f t="shared" si="1"/>
        <v>152.4</v>
      </c>
      <c r="G5" s="1">
        <v>300.0</v>
      </c>
      <c r="H5" s="1">
        <v>200.0</v>
      </c>
      <c r="I5" s="1">
        <v>280.0</v>
      </c>
    </row>
    <row r="6">
      <c r="B6" s="1" t="s">
        <v>3</v>
      </c>
      <c r="C6" s="2">
        <f t="shared" ref="C6:I6" si="2">C3/((C5*C4)*10^(-6))</f>
        <v>9375</v>
      </c>
      <c r="D6" s="2">
        <f t="shared" si="2"/>
        <v>12578.61635</v>
      </c>
      <c r="E6" s="2">
        <f t="shared" si="2"/>
        <v>22222.22222</v>
      </c>
      <c r="F6" s="2">
        <f t="shared" si="2"/>
        <v>21527.82083</v>
      </c>
      <c r="G6" s="2">
        <f t="shared" si="2"/>
        <v>8000</v>
      </c>
      <c r="H6" s="2">
        <f t="shared" si="2"/>
        <v>8000</v>
      </c>
      <c r="I6" s="2">
        <f t="shared" si="2"/>
        <v>7653.061224</v>
      </c>
    </row>
    <row r="7">
      <c r="B7" s="1" t="s">
        <v>4</v>
      </c>
      <c r="C7" s="3">
        <f t="shared" ref="C7:I7" si="3">C6/1550</f>
        <v>6.048387097</v>
      </c>
      <c r="D7" s="3">
        <f t="shared" si="3"/>
        <v>8.115236356</v>
      </c>
      <c r="E7" s="3">
        <f t="shared" si="3"/>
        <v>14.33691756</v>
      </c>
      <c r="F7" s="3">
        <f t="shared" si="3"/>
        <v>13.88891667</v>
      </c>
      <c r="G7" s="3">
        <f t="shared" si="3"/>
        <v>5.161290323</v>
      </c>
      <c r="H7" s="3">
        <f t="shared" si="3"/>
        <v>5.161290323</v>
      </c>
      <c r="I7" s="3">
        <f t="shared" si="3"/>
        <v>4.937458855</v>
      </c>
    </row>
    <row r="12">
      <c r="B12" s="1" t="s">
        <v>5</v>
      </c>
      <c r="D12" s="1" t="s">
        <v>6</v>
      </c>
    </row>
    <row r="13">
      <c r="B13" s="1">
        <v>0.9</v>
      </c>
      <c r="D13" s="4">
        <f>3/16*25.4</f>
        <v>4.7625</v>
      </c>
    </row>
    <row r="14">
      <c r="B14" s="1" t="s">
        <v>7</v>
      </c>
      <c r="D14" s="1" t="s">
        <v>8</v>
      </c>
    </row>
    <row r="15">
      <c r="B15" s="1">
        <v>0.0027</v>
      </c>
      <c r="D15" s="5">
        <f>D13*B15</f>
        <v>0.01285875</v>
      </c>
    </row>
    <row r="16">
      <c r="D16" s="1" t="s">
        <v>3</v>
      </c>
    </row>
    <row r="17">
      <c r="D17" s="6">
        <f>C6</f>
        <v>9375</v>
      </c>
    </row>
    <row r="18">
      <c r="D18" s="1" t="s">
        <v>9</v>
      </c>
    </row>
    <row r="19">
      <c r="D19" s="7">
        <f>(D17*10^-6)/(D15*B13)</f>
        <v>0.8100839247</v>
      </c>
    </row>
  </sheetData>
  <drawing r:id="rId1"/>
</worksheet>
</file>